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5820" windowHeight="11880" activeTab="0"/>
  </bookViews>
  <sheets>
    <sheet name="consumption function" sheetId="1" r:id="rId1"/>
    <sheet name="regression" sheetId="2" r:id="rId2"/>
  </sheets>
  <definedNames>
    <definedName name="_ATPCorr_Dlg_Results" localSheetId="1" hidden="1">{2;#N/A;"R3C2:R24C3";#N/A;"R33C12";#N/A;1;#N/A;#N/A;TRUE;#N/A;#N/A;#N/A}</definedName>
    <definedName name="_ATPCorr_Dlg_Types" localSheetId="1" hidden="1">{"Excel Help!1784";5;10;5;10;5;11;112;112;13;1;2;24}</definedName>
    <definedName name="_ATPCorr_Range1" localSheetId="1" hidden="1">'regression'!$B$4:$C$23</definedName>
    <definedName name="_ATPCorr_Range2" localSheetId="1" hidden="1">'regression'!$L$32</definedName>
  </definedNames>
  <calcPr fullCalcOnLoad="1"/>
</workbook>
</file>

<file path=xl/sharedStrings.xml><?xml version="1.0" encoding="utf-8"?>
<sst xmlns="http://schemas.openxmlformats.org/spreadsheetml/2006/main" count="92" uniqueCount="79">
  <si>
    <t>推計結果の評価</t>
  </si>
  <si>
    <t>１．回帰係数（切片と傾き）の符号は理論通りである．</t>
  </si>
  <si>
    <t>切片，傾き共に正</t>
  </si>
  <si>
    <t>copyright 2003, Shigeru Sasayama, Kumamoto Gakuen University</t>
  </si>
  <si>
    <t>２．回帰係数のｔ値は共に2以上であり，統計的に有意</t>
  </si>
  <si>
    <t>３．自由度修正済決定係数は0.98であり，説明力は高い（98％の説明力）</t>
  </si>
  <si>
    <t>（注意４）ダービン・ワトソン統計量（DW）を計算しなさい．</t>
  </si>
  <si>
    <t>（注意５）残差のグラフを作成しなさい．</t>
  </si>
  <si>
    <t>（注意６）実際の消費のデータ（観測値）と推定された消費の値をグラフにしなさい．</t>
  </si>
  <si>
    <t>（注意３）散布図には，近似直線を加えなさい．</t>
  </si>
  <si>
    <t>（注意３）散布図の１つの点を選んで，グラフメニューから「近似曲線の追加」</t>
  </si>
  <si>
    <t>４．推計の平均的な誤差（SE）は1.3兆円である</t>
  </si>
  <si>
    <r>
      <t>５．</t>
    </r>
    <r>
      <rPr>
        <sz val="10"/>
        <rFont val="Geneva"/>
        <family val="0"/>
      </rPr>
      <t>DW</t>
    </r>
    <r>
      <rPr>
        <sz val="10"/>
        <rFont val="Osaka"/>
        <family val="3"/>
      </rPr>
      <t>は</t>
    </r>
    <r>
      <rPr>
        <sz val="10"/>
        <rFont val="Geneva"/>
        <family val="0"/>
      </rPr>
      <t>2.27</t>
    </r>
    <r>
      <rPr>
        <sz val="10"/>
        <rFont val="Osaka"/>
        <family val="3"/>
      </rPr>
      <t>であり，残差に自己相関はないと判断できる．</t>
    </r>
  </si>
  <si>
    <t>以上，総合的に判断して，推計結果は良好である．</t>
  </si>
  <si>
    <t>回帰分析の例</t>
  </si>
  <si>
    <t>単純回帰</t>
  </si>
  <si>
    <t>暦年</t>
  </si>
  <si>
    <t>消費</t>
  </si>
  <si>
    <t>所得</t>
  </si>
  <si>
    <t>（単位兆円）</t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</si>
  <si>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</si>
  <si>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</si>
  <si>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</si>
  <si>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</si>
  <si>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</si>
  <si>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</si>
  <si>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</si>
  <si>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</si>
  <si>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自由度</t>
  </si>
  <si>
    <t>変動</t>
  </si>
  <si>
    <t>分散</t>
  </si>
  <si>
    <t>観測された分散比</t>
  </si>
  <si>
    <t>有意 F</t>
  </si>
  <si>
    <t>回帰</t>
  </si>
  <si>
    <t>残差</t>
  </si>
  <si>
    <t>合計</t>
  </si>
  <si>
    <t>係数</t>
  </si>
  <si>
    <t xml:space="preserve">t </t>
  </si>
  <si>
    <t>P-値</t>
  </si>
  <si>
    <t>下限 95%</t>
  </si>
  <si>
    <t>上限 95%</t>
  </si>
  <si>
    <t>下限 95.0%</t>
  </si>
  <si>
    <t>上限 95.0%</t>
  </si>
  <si>
    <t>切片</t>
  </si>
  <si>
    <t>残差出力</t>
  </si>
  <si>
    <t>確率</t>
  </si>
  <si>
    <t>観測値</t>
  </si>
  <si>
    <t>予測値: 消費</t>
  </si>
  <si>
    <t>標準残差</t>
  </si>
  <si>
    <t>百分位数</t>
  </si>
  <si>
    <t>別途計算</t>
  </si>
  <si>
    <t>(et-et-1)^2</t>
  </si>
  <si>
    <t>et^2</t>
  </si>
  <si>
    <t>DW統計量</t>
  </si>
  <si>
    <t>単純回帰分析</t>
  </si>
  <si>
    <t>消費関数は，以下の形をとるとします．</t>
  </si>
  <si>
    <t>C　＝　const　＋　c* Y</t>
  </si>
  <si>
    <t>C: 消費，Y: 所得，const: 定数項，c: 限界消費性向</t>
  </si>
  <si>
    <t>１．残差は上の残差出力表から参照します．</t>
  </si>
  <si>
    <t>注：DW計算</t>
  </si>
  <si>
    <t>DW =  (et - et-1)^2の合計 / et^2の合計</t>
  </si>
  <si>
    <t>推計結果の整理の仕方</t>
  </si>
  <si>
    <t>C =</t>
  </si>
  <si>
    <t>+</t>
  </si>
  <si>
    <t>*Y</t>
  </si>
  <si>
    <t>(</t>
  </si>
  <si>
    <t>)</t>
  </si>
  <si>
    <t>)              (</t>
  </si>
  <si>
    <t>Rbar2=</t>
  </si>
  <si>
    <t>SE=</t>
  </si>
  <si>
    <t>DW=</t>
  </si>
  <si>
    <t>（　　）内はｔ値</t>
  </si>
  <si>
    <t>以下のデータを用いて，消費関数を推定し，その結果を整理し</t>
  </si>
  <si>
    <t>かつ評価しなさい．</t>
  </si>
  <si>
    <t>（注意２）消費（縦軸）と所得（横軸）の散布図を作成しなさい．</t>
  </si>
  <si>
    <t>（注意１）エクセルの分析ツールを使用しなさい</t>
  </si>
  <si>
    <t>et</t>
  </si>
  <si>
    <t>et-1</t>
  </si>
  <si>
    <t xml:space="preserve">残差の自己相関の意味 DW = 2.27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</si>
</sst>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\ ;\(\$#,##0\)"/>
    <numFmt numFmtId="177" formatCode="\$#,##0\ ;[Red]\(\$#,##0\)"/>
    <numFmt numFmtId="178" formatCode="\$#,##0.00\ ;\(\$#,##0.00\)"/>
    <numFmt numFmtId="179" formatCode="\$#,##0.00\ ;[Red]\(\$#,##0.00\)"/>
    <numFmt numFmtId="180" formatCode="0.0"/>
  </numFmts>
  <fonts count="1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Osaka"/>
      <family val="0"/>
    </font>
    <font>
      <sz val="10"/>
      <name val="細明朝体"/>
      <family val="0"/>
    </font>
    <font>
      <sz val="10"/>
      <color indexed="8"/>
      <name val="細明朝体"/>
      <family val="0"/>
    </font>
    <font>
      <sz val="9"/>
      <name val="Geneva"/>
      <family val="0"/>
    </font>
    <font>
      <sz val="10"/>
      <name val="Osaka"/>
      <family val="3"/>
    </font>
    <font>
      <b/>
      <sz val="10"/>
      <name val="Osaka"/>
      <family val="0"/>
    </font>
    <font>
      <sz val="6"/>
      <name val="Osaka"/>
      <family val="3"/>
    </font>
    <font>
      <sz val="11.75"/>
      <name val="Osaka"/>
      <family val="0"/>
    </font>
    <font>
      <sz val="11"/>
      <name val="Osaka"/>
      <family val="0"/>
    </font>
    <font>
      <sz val="14.25"/>
      <name val="Osak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vertAlign val="superscript"/>
      <sz val="14.25"/>
      <name val="Osaka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5" fillId="0" borderId="2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9" fillId="0" borderId="0" xfId="0" applyFont="1" applyAlignment="1">
      <alignment/>
    </xf>
    <xf numFmtId="0" fontId="1" fillId="0" borderId="5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6" xfId="0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Hyperlink" xfId="16"/>
    <cellStyle name="Comma [0]" xfId="17"/>
    <cellStyle name="Currency [0]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所得と消費の散布図</a:t>
            </a:r>
          </a:p>
        </c:rich>
      </c:tx>
      <c:layout/>
      <c:spPr>
        <a:solidFill>
          <a:srgbClr val="FCF305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55"/>
          <c:y val="0.101"/>
          <c:w val="0.9425"/>
          <c:h val="0.78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0"/>
            <c:dispRSqr val="0"/>
          </c:trendline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'consumption function'!$C$13:$C$17</c:f>
              <c:numCache/>
            </c:numRef>
          </c:xVal>
          <c:yVal>
            <c:numRef>
              <c:f>'consumption function'!$B$13:$B$17</c:f>
              <c:numCache/>
            </c:numRef>
          </c:yVal>
          <c:smooth val="0"/>
        </c:ser>
        <c:axId val="48764776"/>
        <c:axId val="36229801"/>
      </c:scatterChart>
      <c:valAx>
        <c:axId val="48764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/>
                  <a:t>所得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229801"/>
        <c:crosses val="autoZero"/>
        <c:crossBetween val="midCat"/>
        <c:dispUnits/>
      </c:valAx>
      <c:valAx>
        <c:axId val="362298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/>
                  <a:t>消費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7647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所得と消費の散布図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65"/>
          <c:y val="0.18275"/>
          <c:w val="0.8535"/>
          <c:h val="0.66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regression!$C$3:$C$7</c:f>
              <c:numCache/>
            </c:numRef>
          </c:xVal>
          <c:yVal>
            <c:numRef>
              <c:f>regression!$B$3:$B$7</c:f>
              <c:numCache/>
            </c:numRef>
          </c:yVal>
          <c:smooth val="0"/>
        </c:ser>
        <c:axId val="57632754"/>
        <c:axId val="48932739"/>
      </c:scatterChart>
      <c:valAx>
        <c:axId val="57632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所得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932739"/>
        <c:crosses val="autoZero"/>
        <c:crossBetween val="midCat"/>
        <c:dispUnits/>
      </c:valAx>
      <c:valAx>
        <c:axId val="48932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消費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6327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845"/>
          <c:w val="0.939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regression!$B$38</c:f>
              <c:strCache>
                <c:ptCount val="1"/>
                <c:pt idx="0">
                  <c:v>残差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regression!$A$39:$A$43</c:f>
              <c:numCache/>
            </c:numRef>
          </c:cat>
          <c:val>
            <c:numRef>
              <c:f>regression!$B$39:$B$43</c:f>
              <c:numCache/>
            </c:numRef>
          </c:val>
          <c:smooth val="0"/>
        </c:ser>
        <c:marker val="1"/>
        <c:axId val="37741468"/>
        <c:axId val="4128893"/>
      </c:lineChart>
      <c:catAx>
        <c:axId val="37741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28893"/>
        <c:crosses val="autoZero"/>
        <c:auto val="0"/>
        <c:lblOffset val="100"/>
        <c:noMultiLvlLbl val="0"/>
      </c:catAx>
      <c:valAx>
        <c:axId val="41288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74146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観測値と推定値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6675"/>
          <c:w val="0.95525"/>
          <c:h val="0.80675"/>
        </c:manualLayout>
      </c:layout>
      <c:lineChart>
        <c:grouping val="standard"/>
        <c:varyColors val="0"/>
        <c:ser>
          <c:idx val="0"/>
          <c:order val="0"/>
          <c:tx>
            <c:strRef>
              <c:f>regression!$B$2</c:f>
              <c:strCache>
                <c:ptCount val="1"/>
                <c:pt idx="0">
                  <c:v>消費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regression!$A$3:$A$7</c:f>
              <c:numCache/>
            </c:numRef>
          </c:cat>
          <c:val>
            <c:numRef>
              <c:f>regression!$B$3:$B$7</c:f>
              <c:numCache/>
            </c:numRef>
          </c:val>
          <c:smooth val="0"/>
        </c:ser>
        <c:ser>
          <c:idx val="1"/>
          <c:order val="1"/>
          <c:tx>
            <c:strRef>
              <c:f>regression!$B$29</c:f>
              <c:strCache>
                <c:ptCount val="1"/>
                <c:pt idx="0">
                  <c:v>予測値: 消費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regression!$A$3:$A$7</c:f>
              <c:numCache/>
            </c:numRef>
          </c:cat>
          <c:val>
            <c:numRef>
              <c:f>regression!$B$30:$B$34</c:f>
              <c:numCache/>
            </c:numRef>
          </c:val>
          <c:smooth val="0"/>
        </c:ser>
        <c:marker val="1"/>
        <c:axId val="37160038"/>
        <c:axId val="66004887"/>
      </c:lineChart>
      <c:catAx>
        <c:axId val="37160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004887"/>
        <c:crosses val="autoZero"/>
        <c:auto val="1"/>
        <c:lblOffset val="100"/>
        <c:noMultiLvlLbl val="0"/>
      </c:catAx>
      <c:valAx>
        <c:axId val="66004887"/>
        <c:scaling>
          <c:orientation val="minMax"/>
          <c:min val="21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160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0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残差の自己相関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11525"/>
          <c:w val="0.87925"/>
          <c:h val="0.76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regression!$F$40:$F$43</c:f>
              <c:numCache/>
            </c:numRef>
          </c:xVal>
          <c:yVal>
            <c:numRef>
              <c:f>regression!$G$40:$G$43</c:f>
              <c:numCache/>
            </c:numRef>
          </c:yVal>
          <c:smooth val="0"/>
        </c:ser>
        <c:axId val="57173072"/>
        <c:axId val="44795601"/>
      </c:scatterChart>
      <c:valAx>
        <c:axId val="57173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et-1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44795601"/>
        <c:crosses val="autoZero"/>
        <c:crossBetween val="midCat"/>
        <c:dispUnits/>
      </c:valAx>
      <c:valAx>
        <c:axId val="447956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et</a:t>
                </a:r>
              </a:p>
            </c:rich>
          </c:tx>
          <c:layout>
            <c:manualLayout>
              <c:xMode val="factor"/>
              <c:yMode val="factor"/>
              <c:x val="0.00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571730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24</xdr:row>
      <xdr:rowOff>28575</xdr:rowOff>
    </xdr:from>
    <xdr:to>
      <xdr:col>5</xdr:col>
      <xdr:colOff>76200</xdr:colOff>
      <xdr:row>43</xdr:row>
      <xdr:rowOff>85725</xdr:rowOff>
    </xdr:to>
    <xdr:sp>
      <xdr:nvSpPr>
        <xdr:cNvPr id="1" name="テキスト 6"/>
        <xdr:cNvSpPr txBox="1">
          <a:spLocks noChangeArrowheads="1"/>
        </xdr:cNvSpPr>
      </xdr:nvSpPr>
      <xdr:spPr>
        <a:xfrm>
          <a:off x="104775" y="4086225"/>
          <a:ext cx="3305175" cy="3171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ツールメニューを使う回帰分析の手順，
１）ツールメニューから「分析ツール」を選ぶ。分析ツールがエクセルにアドインソフトとして読み込まれる。　　　　　　　　　　　　　　　　　　　２）現われたメニューの中から「回帰分析」を選ぶ。
３）入力Y範囲：被説明変数のデータ範囲（ラベルも選ぶ）
入力X範囲：説明変数のデータ範囲（ラベルも選ぶ）
４）ラベルにチェックを必ず入れる．
有意水準にチェック，95%はそのまま
５）出力オプション
「一覧の出力先」計算結果を表示する最初のセルを選ぶ
この例ではA9（概要の所から下が出力）になる．
「新規または次のシート」ではシートに出力
「新規ブック」ではブックに出力
６）「残差」と「残差のグラフ」にチェックを入れる．
７）その他はチェックを入れない．
面白いように結果が表示される．
DW統計量は，表を作って別途計算する．</a:t>
          </a:r>
        </a:p>
      </xdr:txBody>
    </xdr:sp>
    <xdr:clientData/>
  </xdr:twoCellAnchor>
  <xdr:twoCellAnchor>
    <xdr:from>
      <xdr:col>5</xdr:col>
      <xdr:colOff>514350</xdr:colOff>
      <xdr:row>2</xdr:row>
      <xdr:rowOff>85725</xdr:rowOff>
    </xdr:from>
    <xdr:to>
      <xdr:col>10</xdr:col>
      <xdr:colOff>476250</xdr:colOff>
      <xdr:row>22</xdr:row>
      <xdr:rowOff>85725</xdr:rowOff>
    </xdr:to>
    <xdr:graphicFrame>
      <xdr:nvGraphicFramePr>
        <xdr:cNvPr id="2" name="Chart 2"/>
        <xdr:cNvGraphicFramePr/>
      </xdr:nvGraphicFramePr>
      <xdr:xfrm>
        <a:off x="3848100" y="428625"/>
        <a:ext cx="41529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</xdr:row>
      <xdr:rowOff>28575</xdr:rowOff>
    </xdr:from>
    <xdr:to>
      <xdr:col>6</xdr:col>
      <xdr:colOff>771525</xdr:colOff>
      <xdr:row>17</xdr:row>
      <xdr:rowOff>95250</xdr:rowOff>
    </xdr:to>
    <xdr:sp>
      <xdr:nvSpPr>
        <xdr:cNvPr id="1" name="テキスト 6"/>
        <xdr:cNvSpPr txBox="1">
          <a:spLocks noChangeArrowheads="1"/>
        </xdr:cNvSpPr>
      </xdr:nvSpPr>
      <xdr:spPr>
        <a:xfrm>
          <a:off x="1990725" y="200025"/>
          <a:ext cx="2886075" cy="2686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ツールメニューを使う回帰分析の手順，
１）ツールメニューから「分析ツール」を選ぶ。分析ツールがエクセルにアドインソフトとして読み込まれる。　　　　　　　　　　　　　　　　　　　
２）現われたメニューの中から「回帰分析」を選ぶ。
３）入力Y範囲：被説明変数のデータ範囲（ラベルも選ぶ）
入力X範囲：説明変数のデータ範囲（ラベルも選ぶ）
４）ラベルにチェックを必ず入れる．
有意水準にチェック，95%はそのまま
５）出力オプション
「一覧の出力先」計算結果を表示する最初のセルを選ぶ
この例ではA9（概要の所から下が出力）になる．
「新規または次のシート」ではシートに出力
「新規ブック」ではブックに出力
６）残差にはすべてチェックを入れる．
７）正規確率にもチェックをいれる．
面白いように結果が表示される．
DW統計量は，表を作って別途計算する．</a:t>
          </a:r>
        </a:p>
      </xdr:txBody>
    </xdr:sp>
    <xdr:clientData/>
  </xdr:twoCellAnchor>
  <xdr:twoCellAnchor>
    <xdr:from>
      <xdr:col>5</xdr:col>
      <xdr:colOff>438150</xdr:colOff>
      <xdr:row>70</xdr:row>
      <xdr:rowOff>114300</xdr:rowOff>
    </xdr:from>
    <xdr:to>
      <xdr:col>9</xdr:col>
      <xdr:colOff>133350</xdr:colOff>
      <xdr:row>87</xdr:row>
      <xdr:rowOff>38100</xdr:rowOff>
    </xdr:to>
    <xdr:graphicFrame>
      <xdr:nvGraphicFramePr>
        <xdr:cNvPr id="2" name="Chart 10"/>
        <xdr:cNvGraphicFramePr/>
      </xdr:nvGraphicFramePr>
      <xdr:xfrm>
        <a:off x="3705225" y="11820525"/>
        <a:ext cx="30480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70</xdr:row>
      <xdr:rowOff>95250</xdr:rowOff>
    </xdr:from>
    <xdr:to>
      <xdr:col>5</xdr:col>
      <xdr:colOff>257175</xdr:colOff>
      <xdr:row>87</xdr:row>
      <xdr:rowOff>0</xdr:rowOff>
    </xdr:to>
    <xdr:graphicFrame>
      <xdr:nvGraphicFramePr>
        <xdr:cNvPr id="3" name="Chart 12"/>
        <xdr:cNvGraphicFramePr/>
      </xdr:nvGraphicFramePr>
      <xdr:xfrm>
        <a:off x="542925" y="11801475"/>
        <a:ext cx="2981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88</xdr:row>
      <xdr:rowOff>9525</xdr:rowOff>
    </xdr:from>
    <xdr:to>
      <xdr:col>6</xdr:col>
      <xdr:colOff>438150</xdr:colOff>
      <xdr:row>108</xdr:row>
      <xdr:rowOff>114300</xdr:rowOff>
    </xdr:to>
    <xdr:graphicFrame>
      <xdr:nvGraphicFramePr>
        <xdr:cNvPr id="4" name="Chart 13"/>
        <xdr:cNvGraphicFramePr/>
      </xdr:nvGraphicFramePr>
      <xdr:xfrm>
        <a:off x="533400" y="14630400"/>
        <a:ext cx="4010025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171450</xdr:colOff>
      <xdr:row>36</xdr:row>
      <xdr:rowOff>38100</xdr:rowOff>
    </xdr:from>
    <xdr:to>
      <xdr:col>11</xdr:col>
      <xdr:colOff>685800</xdr:colOff>
      <xdr:row>56</xdr:row>
      <xdr:rowOff>47625</xdr:rowOff>
    </xdr:to>
    <xdr:graphicFrame>
      <xdr:nvGraphicFramePr>
        <xdr:cNvPr id="5" name="Chart 14"/>
        <xdr:cNvGraphicFramePr/>
      </xdr:nvGraphicFramePr>
      <xdr:xfrm>
        <a:off x="5114925" y="5962650"/>
        <a:ext cx="3867150" cy="3409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G27" sqref="G27"/>
    </sheetView>
  </sheetViews>
  <sheetFormatPr defaultColWidth="11.00390625" defaultRowHeight="12.75"/>
  <cols>
    <col min="1" max="1" width="7.375" style="0" customWidth="1"/>
    <col min="2" max="2" width="6.625" style="0" customWidth="1"/>
    <col min="3" max="3" width="7.75390625" style="0" customWidth="1"/>
  </cols>
  <sheetData>
    <row r="1" spans="1:8" ht="13.5">
      <c r="A1" s="14" t="s">
        <v>54</v>
      </c>
      <c r="B1" s="14"/>
      <c r="C1" s="14"/>
      <c r="D1" s="14"/>
      <c r="E1" s="14"/>
      <c r="H1" s="25" t="s">
        <v>3</v>
      </c>
    </row>
    <row r="2" spans="1:5" ht="13.5">
      <c r="A2" s="14" t="s">
        <v>72</v>
      </c>
      <c r="B2" s="14"/>
      <c r="C2" s="14"/>
      <c r="D2" s="14"/>
      <c r="E2" s="14"/>
    </row>
    <row r="3" spans="1:5" ht="13.5">
      <c r="A3" s="14" t="s">
        <v>73</v>
      </c>
      <c r="B3" s="14"/>
      <c r="C3" s="14"/>
      <c r="D3" s="14"/>
      <c r="E3" s="14"/>
    </row>
    <row r="4" spans="1:5" ht="13.5">
      <c r="A4" s="14" t="s">
        <v>75</v>
      </c>
      <c r="B4" s="14"/>
      <c r="C4" s="14"/>
      <c r="D4" s="14"/>
      <c r="E4" s="14"/>
    </row>
    <row r="5" spans="1:5" ht="13.5">
      <c r="A5" s="14" t="s">
        <v>74</v>
      </c>
      <c r="B5" s="14"/>
      <c r="C5" s="14"/>
      <c r="D5" s="14"/>
      <c r="E5" s="14"/>
    </row>
    <row r="6" spans="1:5" ht="13.5">
      <c r="A6" s="14" t="s">
        <v>9</v>
      </c>
      <c r="E6" s="14"/>
    </row>
    <row r="7" spans="1:5" ht="13.5">
      <c r="A7" s="14" t="s">
        <v>6</v>
      </c>
      <c r="B7" s="14"/>
      <c r="C7" s="14"/>
      <c r="D7" s="14"/>
      <c r="E7" s="14"/>
    </row>
    <row r="8" spans="1:5" ht="13.5">
      <c r="A8" s="14" t="s">
        <v>7</v>
      </c>
      <c r="B8" s="14"/>
      <c r="C8" s="14"/>
      <c r="D8" s="14"/>
      <c r="E8" s="14"/>
    </row>
    <row r="9" spans="1:5" ht="13.5">
      <c r="A9" s="14" t="s">
        <v>8</v>
      </c>
      <c r="B9" s="14"/>
      <c r="C9" s="14"/>
      <c r="D9" s="14"/>
      <c r="E9" s="14"/>
    </row>
    <row r="11" spans="1:4" ht="13.5" thickBot="1">
      <c r="A11" s="11" t="s">
        <v>14</v>
      </c>
      <c r="B11" s="11"/>
      <c r="C11" s="11" t="s">
        <v>15</v>
      </c>
      <c r="D11" s="1"/>
    </row>
    <row r="12" spans="1:4" ht="12.75">
      <c r="A12" s="9" t="s">
        <v>16</v>
      </c>
      <c r="B12" s="9" t="s">
        <v>17</v>
      </c>
      <c r="C12" s="9" t="s">
        <v>18</v>
      </c>
      <c r="D12" s="1" t="s">
        <v>19</v>
      </c>
    </row>
    <row r="13" spans="1:3" ht="12.75">
      <c r="A13" s="2">
        <v>1988</v>
      </c>
      <c r="B13" s="2">
        <v>213</v>
      </c>
      <c r="C13" s="2">
        <v>363</v>
      </c>
    </row>
    <row r="14" spans="1:3" ht="12.75">
      <c r="A14" s="2">
        <v>1989</v>
      </c>
      <c r="B14" s="2">
        <v>223</v>
      </c>
      <c r="C14" s="2">
        <v>380</v>
      </c>
    </row>
    <row r="15" spans="1:3" ht="12.75">
      <c r="A15" s="2">
        <v>1990</v>
      </c>
      <c r="B15" s="2">
        <v>232</v>
      </c>
      <c r="C15" s="2">
        <v>400</v>
      </c>
    </row>
    <row r="16" spans="1:3" ht="12.75">
      <c r="A16" s="2">
        <v>1991</v>
      </c>
      <c r="B16" s="2">
        <v>237</v>
      </c>
      <c r="C16" s="2">
        <v>416</v>
      </c>
    </row>
    <row r="17" spans="1:3" ht="13.5" thickBot="1">
      <c r="A17" s="10">
        <v>1992</v>
      </c>
      <c r="B17" s="10">
        <v>240</v>
      </c>
      <c r="C17" s="10">
        <v>420</v>
      </c>
    </row>
    <row r="18" ht="13.5">
      <c r="E18" s="14"/>
    </row>
    <row r="19" spans="1:5" ht="13.5">
      <c r="A19" s="14" t="s">
        <v>55</v>
      </c>
      <c r="B19" s="14"/>
      <c r="C19" s="14"/>
      <c r="D19" s="14"/>
      <c r="E19" s="14"/>
    </row>
    <row r="20" spans="1:5" ht="13.5">
      <c r="A20" s="14"/>
      <c r="B20" s="14"/>
      <c r="C20" s="14"/>
      <c r="D20" s="14"/>
      <c r="E20" s="14"/>
    </row>
    <row r="21" spans="1:5" ht="13.5">
      <c r="A21" s="14"/>
      <c r="B21" s="14" t="s">
        <v>56</v>
      </c>
      <c r="C21" s="14"/>
      <c r="D21" s="14"/>
      <c r="E21" s="14"/>
    </row>
    <row r="22" spans="1:5" ht="13.5">
      <c r="A22" s="14" t="s">
        <v>57</v>
      </c>
      <c r="C22" s="14"/>
      <c r="D22" s="14"/>
      <c r="E22" s="14"/>
    </row>
    <row r="23" spans="1:5" ht="13.5">
      <c r="A23" s="14"/>
      <c r="B23" s="14"/>
      <c r="C23" s="14"/>
      <c r="D23" s="14"/>
      <c r="E23" s="14"/>
    </row>
    <row r="24" spans="1:7" ht="13.5">
      <c r="A24" s="14"/>
      <c r="B24" s="14"/>
      <c r="C24" s="14"/>
      <c r="D24" s="14"/>
      <c r="E24" s="14"/>
      <c r="G24" s="14" t="s">
        <v>10</v>
      </c>
    </row>
    <row r="25" spans="1:5" ht="13.5">
      <c r="A25" s="14"/>
      <c r="B25" s="14"/>
      <c r="C25" s="14"/>
      <c r="D25" s="14"/>
      <c r="E25" s="14"/>
    </row>
    <row r="26" spans="1:5" ht="13.5">
      <c r="A26" s="14"/>
      <c r="B26" s="14"/>
      <c r="C26" s="14"/>
      <c r="D26" s="14"/>
      <c r="E26" s="14"/>
    </row>
    <row r="27" spans="1:5" ht="13.5">
      <c r="A27" s="14"/>
      <c r="B27" s="14"/>
      <c r="C27" s="14"/>
      <c r="D27" s="14"/>
      <c r="E27" s="14"/>
    </row>
    <row r="28" spans="1:5" ht="13.5">
      <c r="A28" s="14"/>
      <c r="B28" s="14"/>
      <c r="C28" s="14"/>
      <c r="D28" s="14"/>
      <c r="E28" s="14"/>
    </row>
  </sheetData>
  <printOptions gridLines="1" headings="1"/>
  <pageMargins left="0.7874015748031497" right="0.7874015748031497" top="0.984251968503937" bottom="0.984251968503937" header="0.5118110236220472" footer="0.511811023622047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I11" sqref="I11"/>
    </sheetView>
  </sheetViews>
  <sheetFormatPr defaultColWidth="11.00390625" defaultRowHeight="12.75"/>
  <cols>
    <col min="1" max="1" width="6.75390625" style="0" customWidth="1"/>
    <col min="2" max="2" width="8.75390625" style="0" customWidth="1"/>
    <col min="3" max="3" width="9.875" style="0" customWidth="1"/>
    <col min="4" max="5" width="8.75390625" style="0" customWidth="1"/>
  </cols>
  <sheetData>
    <row r="1" spans="1:8" ht="13.5" thickBot="1">
      <c r="A1" s="11" t="s">
        <v>14</v>
      </c>
      <c r="B1" s="11"/>
      <c r="C1" s="11" t="s">
        <v>15</v>
      </c>
      <c r="D1" s="1" t="s">
        <v>19</v>
      </c>
      <c r="E1" s="1"/>
      <c r="F1" s="1"/>
      <c r="H1" s="25" t="s">
        <v>3</v>
      </c>
    </row>
    <row r="2" spans="1:3" ht="12.75">
      <c r="A2" s="9" t="s">
        <v>16</v>
      </c>
      <c r="B2" s="9" t="s">
        <v>17</v>
      </c>
      <c r="C2" s="9" t="s">
        <v>18</v>
      </c>
    </row>
    <row r="3" spans="1:3" ht="12.75">
      <c r="A3" s="2">
        <v>1988</v>
      </c>
      <c r="B3" s="2">
        <v>213</v>
      </c>
      <c r="C3" s="2">
        <v>363</v>
      </c>
    </row>
    <row r="4" spans="1:3" ht="12.75">
      <c r="A4" s="2">
        <v>1989</v>
      </c>
      <c r="B4" s="2">
        <v>223</v>
      </c>
      <c r="C4" s="2">
        <v>380</v>
      </c>
    </row>
    <row r="5" spans="1:3" ht="12.75">
      <c r="A5" s="2">
        <v>1990</v>
      </c>
      <c r="B5" s="2">
        <v>232</v>
      </c>
      <c r="C5" s="2">
        <v>400</v>
      </c>
    </row>
    <row r="6" spans="1:3" ht="12.75">
      <c r="A6" s="2">
        <v>1991</v>
      </c>
      <c r="B6" s="2">
        <v>237</v>
      </c>
      <c r="C6" s="2">
        <v>416</v>
      </c>
    </row>
    <row r="7" spans="1:3" ht="13.5" thickBot="1">
      <c r="A7" s="10">
        <v>1992</v>
      </c>
      <c r="B7" s="10">
        <v>240</v>
      </c>
      <c r="C7" s="10">
        <v>420</v>
      </c>
    </row>
    <row r="9" ht="12.75">
      <c r="A9" s="1" t="s">
        <v>20</v>
      </c>
    </row>
    <row r="10" ht="13.5" thickBot="1"/>
    <row r="11" spans="1:2" ht="12.75">
      <c r="A11" s="5" t="s">
        <v>21</v>
      </c>
      <c r="B11" s="5"/>
    </row>
    <row r="12" spans="1:2" ht="12.75">
      <c r="A12" s="6" t="s">
        <v>22</v>
      </c>
      <c r="B12" s="3">
        <v>0.9946652800482852</v>
      </c>
    </row>
    <row r="13" spans="1:2" ht="12.75">
      <c r="A13" s="6" t="s">
        <v>23</v>
      </c>
      <c r="B13" s="3">
        <v>0.9893590193335337</v>
      </c>
    </row>
    <row r="14" spans="1:2" ht="12.75">
      <c r="A14" s="6" t="s">
        <v>24</v>
      </c>
      <c r="B14" s="12">
        <v>0.9858120257780448</v>
      </c>
    </row>
    <row r="15" spans="1:2" ht="12.75">
      <c r="A15" s="6" t="s">
        <v>25</v>
      </c>
      <c r="B15" s="12">
        <v>1.312950443835392</v>
      </c>
    </row>
    <row r="16" spans="1:2" ht="13.5" thickBot="1">
      <c r="A16" s="7" t="s">
        <v>26</v>
      </c>
      <c r="B16" s="4">
        <v>5</v>
      </c>
    </row>
    <row r="18" ht="13.5" thickBot="1">
      <c r="A18" s="1" t="s">
        <v>27</v>
      </c>
    </row>
    <row r="19" spans="1:6" ht="12.75">
      <c r="A19" s="8"/>
      <c r="B19" s="8" t="s">
        <v>28</v>
      </c>
      <c r="C19" s="8" t="s">
        <v>29</v>
      </c>
      <c r="D19" s="8" t="s">
        <v>30</v>
      </c>
      <c r="E19" s="8" t="s">
        <v>31</v>
      </c>
      <c r="F19" s="8" t="s">
        <v>32</v>
      </c>
    </row>
    <row r="20" spans="1:6" ht="12.75">
      <c r="A20" s="6" t="s">
        <v>33</v>
      </c>
      <c r="B20" s="3">
        <v>1</v>
      </c>
      <c r="C20" s="3">
        <v>480.82848339609734</v>
      </c>
      <c r="D20" s="3">
        <v>480.82848339609734</v>
      </c>
      <c r="E20" s="3">
        <v>278.92890242288456</v>
      </c>
      <c r="F20" s="3">
        <v>0.0004673620723328917</v>
      </c>
    </row>
    <row r="21" spans="1:6" ht="12.75">
      <c r="A21" s="6" t="s">
        <v>34</v>
      </c>
      <c r="B21" s="3">
        <v>3</v>
      </c>
      <c r="C21" s="3">
        <v>5.171516603902658</v>
      </c>
      <c r="D21" s="3">
        <v>1.7238388679675527</v>
      </c>
      <c r="E21" s="3"/>
      <c r="F21" s="3"/>
    </row>
    <row r="22" spans="1:6" ht="13.5" thickBot="1">
      <c r="A22" s="7" t="s">
        <v>35</v>
      </c>
      <c r="B22" s="4">
        <v>4</v>
      </c>
      <c r="C22" s="4">
        <v>486</v>
      </c>
      <c r="D22" s="4"/>
      <c r="E22" s="4"/>
      <c r="F22" s="4"/>
    </row>
    <row r="23" ht="13.5" thickBot="1">
      <c r="A23" s="1"/>
    </row>
    <row r="24" spans="1:9" ht="12.75">
      <c r="A24" s="8"/>
      <c r="B24" s="8" t="s">
        <v>36</v>
      </c>
      <c r="C24" s="8" t="s">
        <v>25</v>
      </c>
      <c r="D24" s="8" t="s">
        <v>37</v>
      </c>
      <c r="E24" s="8" t="s">
        <v>38</v>
      </c>
      <c r="F24" s="8" t="s">
        <v>39</v>
      </c>
      <c r="G24" s="8" t="s">
        <v>40</v>
      </c>
      <c r="H24" s="8" t="s">
        <v>41</v>
      </c>
      <c r="I24" s="8" t="s">
        <v>42</v>
      </c>
    </row>
    <row r="25" spans="1:9" ht="12.75">
      <c r="A25" s="6" t="s">
        <v>43</v>
      </c>
      <c r="B25" s="12">
        <v>49.46045874700614</v>
      </c>
      <c r="C25" s="3">
        <v>10.766144579517277</v>
      </c>
      <c r="D25" s="12">
        <v>4.594073429136858</v>
      </c>
      <c r="E25" s="3">
        <v>0.019379771102108288</v>
      </c>
      <c r="F25" s="3">
        <v>15.197749565683203</v>
      </c>
      <c r="G25" s="3">
        <v>83.72316792832908</v>
      </c>
      <c r="H25" s="3">
        <v>15.197749565683203</v>
      </c>
      <c r="I25" s="3">
        <v>83.72316792832908</v>
      </c>
    </row>
    <row r="26" spans="1:9" ht="13.5" thickBot="1">
      <c r="A26" s="7" t="s">
        <v>18</v>
      </c>
      <c r="B26" s="13">
        <v>0.4536117767887667</v>
      </c>
      <c r="C26" s="4">
        <v>0.027160487598721087</v>
      </c>
      <c r="D26" s="13">
        <v>16.70116470258531</v>
      </c>
      <c r="E26" s="4">
        <v>0.0004673620723328993</v>
      </c>
      <c r="F26" s="4">
        <v>0.36717490229347416</v>
      </c>
      <c r="G26" s="4">
        <v>0.5400486512840592</v>
      </c>
      <c r="H26" s="4">
        <v>0.36717490229347416</v>
      </c>
      <c r="I26" s="4">
        <v>0.5400486512840592</v>
      </c>
    </row>
    <row r="27" ht="12.75">
      <c r="A27" s="1"/>
    </row>
    <row r="28" spans="1:7" ht="13.5" thickBot="1">
      <c r="A28" s="1" t="s">
        <v>44</v>
      </c>
      <c r="F28" s="1" t="s">
        <v>45</v>
      </c>
      <c r="G28" s="1"/>
    </row>
    <row r="29" spans="1:7" ht="12.75">
      <c r="A29" s="8" t="s">
        <v>46</v>
      </c>
      <c r="B29" s="8" t="s">
        <v>47</v>
      </c>
      <c r="C29" s="8" t="s">
        <v>34</v>
      </c>
      <c r="D29" s="8" t="s">
        <v>48</v>
      </c>
      <c r="F29" s="8" t="s">
        <v>49</v>
      </c>
      <c r="G29" s="8" t="s">
        <v>17</v>
      </c>
    </row>
    <row r="30" spans="1:7" ht="12.75">
      <c r="A30" s="3">
        <v>1</v>
      </c>
      <c r="B30" s="3">
        <v>214.12153372132843</v>
      </c>
      <c r="C30" s="3">
        <v>-1.1215337213284329</v>
      </c>
      <c r="D30" s="3">
        <v>-0.854208722495426</v>
      </c>
      <c r="F30" s="3">
        <v>10</v>
      </c>
      <c r="G30" s="3">
        <v>213</v>
      </c>
    </row>
    <row r="31" spans="1:7" ht="12.75">
      <c r="A31" s="3">
        <v>2</v>
      </c>
      <c r="B31" s="3">
        <v>221.8329339267375</v>
      </c>
      <c r="C31" s="3">
        <v>1.1670660732625038</v>
      </c>
      <c r="D31" s="3">
        <v>0.8888881364427352</v>
      </c>
      <c r="F31" s="3">
        <v>30</v>
      </c>
      <c r="G31" s="3">
        <v>223</v>
      </c>
    </row>
    <row r="32" spans="1:7" ht="12.75">
      <c r="A32" s="3">
        <v>3</v>
      </c>
      <c r="B32" s="3">
        <v>230.90516946251284</v>
      </c>
      <c r="C32" s="3">
        <v>1.0948305374871552</v>
      </c>
      <c r="D32" s="3">
        <v>0.8338704195787735</v>
      </c>
      <c r="F32" s="3">
        <v>50</v>
      </c>
      <c r="G32" s="3">
        <v>232</v>
      </c>
    </row>
    <row r="33" spans="1:7" ht="12.75">
      <c r="A33" s="3">
        <v>4</v>
      </c>
      <c r="B33" s="3">
        <v>238.1629578911331</v>
      </c>
      <c r="C33" s="3">
        <v>-1.1629578911330896</v>
      </c>
      <c r="D33" s="3">
        <v>-0.8857591667632603</v>
      </c>
      <c r="F33" s="3">
        <v>70</v>
      </c>
      <c r="G33" s="3">
        <v>237</v>
      </c>
    </row>
    <row r="34" spans="1:7" ht="13.5" thickBot="1">
      <c r="A34" s="4">
        <v>5</v>
      </c>
      <c r="B34" s="4">
        <v>239.97740499828814</v>
      </c>
      <c r="C34" s="4">
        <v>0.02259500171186346</v>
      </c>
      <c r="D34" s="4">
        <v>0.017209333237177573</v>
      </c>
      <c r="F34" s="4">
        <v>90</v>
      </c>
      <c r="G34" s="4">
        <v>240</v>
      </c>
    </row>
    <row r="37" spans="1:8" ht="15" thickBot="1">
      <c r="A37" s="20" t="s">
        <v>50</v>
      </c>
      <c r="B37" s="14"/>
      <c r="C37" s="14"/>
      <c r="D37" s="14"/>
      <c r="E37" s="14" t="s">
        <v>78</v>
      </c>
      <c r="F37" s="14"/>
      <c r="G37" s="14"/>
      <c r="H37" s="14"/>
    </row>
    <row r="38" spans="2:7" ht="13.5">
      <c r="B38" s="16" t="s">
        <v>34</v>
      </c>
      <c r="C38" s="17" t="s">
        <v>51</v>
      </c>
      <c r="D38" s="16" t="s">
        <v>52</v>
      </c>
      <c r="F38" s="24" t="s">
        <v>77</v>
      </c>
      <c r="G38" s="24" t="s">
        <v>76</v>
      </c>
    </row>
    <row r="39" spans="1:7" ht="12.75">
      <c r="A39">
        <v>1</v>
      </c>
      <c r="B39">
        <f>C30</f>
        <v>-1.1215337213284329</v>
      </c>
      <c r="D39">
        <f>B39^2</f>
        <v>1.2578378880768029</v>
      </c>
      <c r="G39">
        <f>B39</f>
        <v>-1.1215337213284329</v>
      </c>
    </row>
    <row r="40" spans="1:7" ht="12.75">
      <c r="A40">
        <v>2</v>
      </c>
      <c r="B40">
        <f>C31</f>
        <v>1.1670660732625038</v>
      </c>
      <c r="C40">
        <f>(B40-B39)^2</f>
        <v>5.237689019801677</v>
      </c>
      <c r="D40">
        <f>B40^2</f>
        <v>1.3620432193603598</v>
      </c>
      <c r="F40">
        <f>G39</f>
        <v>-1.1215337213284329</v>
      </c>
      <c r="G40">
        <f>B40</f>
        <v>1.1670660732625038</v>
      </c>
    </row>
    <row r="41" spans="1:7" ht="12.75">
      <c r="A41">
        <v>3</v>
      </c>
      <c r="B41">
        <f>C32</f>
        <v>1.0948305374871552</v>
      </c>
      <c r="C41">
        <f>(B41-B40)^2</f>
        <v>0.005217972628751665</v>
      </c>
      <c r="D41">
        <f>B41^2</f>
        <v>1.1986539058144132</v>
      </c>
      <c r="F41">
        <f>G40</f>
        <v>1.1670660732625038</v>
      </c>
      <c r="G41">
        <f>B41</f>
        <v>1.0948305374871552</v>
      </c>
    </row>
    <row r="42" spans="1:7" ht="12.75">
      <c r="A42">
        <v>4</v>
      </c>
      <c r="B42">
        <f>C33</f>
        <v>-1.1629578911330896</v>
      </c>
      <c r="C42">
        <f>(B42-B41)^2</f>
        <v>5.097608588411474</v>
      </c>
      <c r="D42">
        <f>B42^2</f>
        <v>1.352471056548723</v>
      </c>
      <c r="F42">
        <f>G41</f>
        <v>1.0948305374871552</v>
      </c>
      <c r="G42">
        <f>B42</f>
        <v>-1.1629578911330896</v>
      </c>
    </row>
    <row r="43" spans="1:7" ht="12.75">
      <c r="A43">
        <v>5</v>
      </c>
      <c r="B43">
        <f>C34</f>
        <v>0.02259500171186346</v>
      </c>
      <c r="C43">
        <f>(B43-B42)^2</f>
        <v>1.4055356617330366</v>
      </c>
      <c r="D43">
        <f>B43^2</f>
        <v>0.0005105341023591127</v>
      </c>
      <c r="F43">
        <f>G42</f>
        <v>-1.1629578911330896</v>
      </c>
      <c r="G43">
        <f>B43</f>
        <v>0.02259500171186346</v>
      </c>
    </row>
    <row r="44" spans="1:4" ht="15" thickBot="1">
      <c r="A44" s="15" t="s">
        <v>35</v>
      </c>
      <c r="B44" s="18"/>
      <c r="C44" s="19">
        <f>SUM(C40:C43)</f>
        <v>11.74605124257494</v>
      </c>
      <c r="D44" s="19">
        <f>SUM(D39:D43)</f>
        <v>5.171516603902658</v>
      </c>
    </row>
    <row r="46" spans="2:3" ht="13.5">
      <c r="B46" s="20" t="s">
        <v>53</v>
      </c>
      <c r="C46" s="21">
        <f>C44/D44</f>
        <v>2.271297211674974</v>
      </c>
    </row>
    <row r="48" spans="1:5" ht="13.5">
      <c r="A48" s="14" t="s">
        <v>59</v>
      </c>
      <c r="B48" s="14"/>
      <c r="C48" s="14"/>
      <c r="D48" s="14"/>
      <c r="E48" s="14"/>
    </row>
    <row r="49" spans="1:5" ht="13.5">
      <c r="A49" s="14" t="s">
        <v>58</v>
      </c>
      <c r="B49" s="14"/>
      <c r="C49" s="14"/>
      <c r="D49" s="14"/>
      <c r="E49" s="14"/>
    </row>
    <row r="50" spans="1:5" ht="13.5">
      <c r="A50" s="14"/>
      <c r="B50" s="14"/>
      <c r="C50" s="14"/>
      <c r="D50" s="14"/>
      <c r="E50" s="14"/>
    </row>
    <row r="51" spans="1:5" ht="13.5">
      <c r="A51" s="14" t="s">
        <v>60</v>
      </c>
      <c r="B51" s="14"/>
      <c r="C51" s="14"/>
      <c r="D51" s="14"/>
      <c r="E51" s="14"/>
    </row>
    <row r="52" spans="1:5" ht="13.5">
      <c r="A52" s="14"/>
      <c r="B52" s="14"/>
      <c r="C52" s="14"/>
      <c r="D52" s="14"/>
      <c r="E52" s="14"/>
    </row>
    <row r="53" spans="1:5" ht="13.5">
      <c r="A53" s="14" t="s">
        <v>61</v>
      </c>
      <c r="B53" s="14"/>
      <c r="C53" s="14"/>
      <c r="D53" s="14"/>
      <c r="E53" s="14"/>
    </row>
    <row r="54" spans="1:6" ht="13.5">
      <c r="A54" s="14"/>
      <c r="B54" s="15" t="s">
        <v>62</v>
      </c>
      <c r="C54" s="14">
        <f>B25</f>
        <v>49.46045874700614</v>
      </c>
      <c r="D54" s="22" t="s">
        <v>63</v>
      </c>
      <c r="E54" s="14">
        <f>B26</f>
        <v>0.4536117767887667</v>
      </c>
      <c r="F54" t="s">
        <v>64</v>
      </c>
    </row>
    <row r="55" spans="1:6" ht="13.5">
      <c r="A55" s="14"/>
      <c r="B55" s="15" t="s">
        <v>65</v>
      </c>
      <c r="C55" s="14">
        <f>D25</f>
        <v>4.594073429136858</v>
      </c>
      <c r="D55" s="14" t="s">
        <v>67</v>
      </c>
      <c r="E55" s="14">
        <f>D26</f>
        <v>16.70116470258531</v>
      </c>
      <c r="F55" t="s">
        <v>66</v>
      </c>
    </row>
    <row r="56" spans="1:5" ht="13.5">
      <c r="A56" s="14"/>
      <c r="B56" s="14"/>
      <c r="C56" s="14"/>
      <c r="D56" s="14"/>
      <c r="E56" s="14"/>
    </row>
    <row r="57" spans="1:5" ht="13.5">
      <c r="A57" s="14"/>
      <c r="B57" s="15" t="s">
        <v>68</v>
      </c>
      <c r="C57" s="23">
        <f>B14</f>
        <v>0.9858120257780448</v>
      </c>
      <c r="D57" s="15" t="s">
        <v>69</v>
      </c>
      <c r="E57" s="23">
        <f>B15</f>
        <v>1.312950443835392</v>
      </c>
    </row>
    <row r="58" spans="1:5" ht="13.5">
      <c r="A58" s="14"/>
      <c r="B58" s="15" t="s">
        <v>70</v>
      </c>
      <c r="C58" s="23">
        <f>C46</f>
        <v>2.271297211674974</v>
      </c>
      <c r="D58" s="14"/>
      <c r="E58" s="14"/>
    </row>
    <row r="59" spans="1:5" ht="13.5">
      <c r="A59" s="14"/>
      <c r="B59" s="14" t="s">
        <v>71</v>
      </c>
      <c r="C59" s="14"/>
      <c r="D59" s="14"/>
      <c r="E59" s="14"/>
    </row>
    <row r="60" spans="1:5" ht="13.5">
      <c r="A60" s="14"/>
      <c r="B60" s="14"/>
      <c r="C60" s="14"/>
      <c r="D60" s="14"/>
      <c r="E60" s="14"/>
    </row>
    <row r="61" spans="1:5" ht="13.5">
      <c r="A61" s="14" t="s">
        <v>0</v>
      </c>
      <c r="B61" s="14"/>
      <c r="C61" s="14"/>
      <c r="D61" s="14"/>
      <c r="E61" s="14"/>
    </row>
    <row r="62" spans="1:5" ht="13.5">
      <c r="A62" s="14" t="s">
        <v>1</v>
      </c>
      <c r="B62" s="14"/>
      <c r="C62" s="14"/>
      <c r="D62" s="14"/>
      <c r="E62" s="14"/>
    </row>
    <row r="63" spans="1:5" ht="13.5">
      <c r="A63" s="14"/>
      <c r="B63" s="14" t="s">
        <v>2</v>
      </c>
      <c r="C63" s="14"/>
      <c r="D63" s="14"/>
      <c r="E63" s="14"/>
    </row>
    <row r="64" spans="1:5" ht="13.5">
      <c r="A64" s="14" t="s">
        <v>4</v>
      </c>
      <c r="B64" s="14"/>
      <c r="C64" s="14"/>
      <c r="D64" s="14"/>
      <c r="E64" s="14"/>
    </row>
    <row r="65" spans="1:5" ht="13.5">
      <c r="A65" s="14" t="s">
        <v>5</v>
      </c>
      <c r="B65" s="14"/>
      <c r="C65" s="14"/>
      <c r="D65" s="14"/>
      <c r="E65" s="14"/>
    </row>
    <row r="66" spans="1:5" ht="13.5">
      <c r="A66" s="14" t="s">
        <v>11</v>
      </c>
      <c r="B66" s="14"/>
      <c r="C66" s="14"/>
      <c r="D66" s="14"/>
      <c r="E66" s="14"/>
    </row>
    <row r="67" ht="13.5">
      <c r="A67" s="14" t="s">
        <v>12</v>
      </c>
    </row>
    <row r="68" ht="13.5">
      <c r="A68" s="14" t="s">
        <v>13</v>
      </c>
    </row>
  </sheetData>
  <printOptions gridLines="1" headings="1"/>
  <pageMargins left="0.75" right="0.75" top="1" bottom="1" header="0.512" footer="0.512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Shigeru Sasayama</cp:lastModifiedBy>
  <cp:lastPrinted>1999-12-03T06:57:55Z</cp:lastPrinted>
  <cp:category/>
  <cp:version/>
  <cp:contentType/>
  <cp:contentStatus/>
</cp:coreProperties>
</file>